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Замеры нагрузок 2025 год 2 квартал (Промсинтез+ЗИМ+Самара (СУ и ВУ))\"/>
    </mc:Choice>
  </mc:AlternateContent>
  <bookViews>
    <workbookView xWindow="360" yWindow="165" windowWidth="15570" windowHeight="985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M26" i="1" l="1"/>
  <c r="N26" i="1" s="1"/>
  <c r="M8" i="1" l="1"/>
  <c r="M7" i="1"/>
  <c r="H68" i="1" l="1"/>
  <c r="I68" i="1" s="1"/>
  <c r="H67" i="1"/>
  <c r="I67" i="1" s="1"/>
  <c r="M68" i="1" l="1"/>
  <c r="N68" i="1" s="1"/>
  <c r="M67" i="1"/>
  <c r="N67" i="1" s="1"/>
  <c r="H59" i="1"/>
  <c r="I59" i="1" s="1"/>
  <c r="M59" i="1"/>
  <c r="N59" i="1" s="1"/>
  <c r="H60" i="1"/>
  <c r="I60" i="1" s="1"/>
  <c r="M60" i="1"/>
  <c r="N60" i="1" s="1"/>
  <c r="M65" i="1" l="1"/>
  <c r="M64" i="1"/>
  <c r="H6" i="1" l="1"/>
  <c r="I6" i="1" s="1"/>
  <c r="H7" i="1"/>
  <c r="I7" i="1" s="1"/>
  <c r="H8" i="1"/>
  <c r="I8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M32" i="1" l="1"/>
  <c r="M44" i="1" l="1"/>
  <c r="M31" i="1" l="1"/>
  <c r="M27" i="1" l="1"/>
  <c r="N27" i="1" s="1"/>
  <c r="M25" i="1"/>
  <c r="N25" i="1" s="1"/>
  <c r="M24" i="1"/>
  <c r="N24" i="1" s="1"/>
  <c r="M23" i="1"/>
  <c r="N23" i="1" s="1"/>
  <c r="M22" i="1"/>
  <c r="N22" i="1" s="1"/>
  <c r="M66" i="1" l="1"/>
  <c r="N66" i="1" s="1"/>
  <c r="N65" i="1"/>
  <c r="N64" i="1"/>
  <c r="M14" i="1"/>
  <c r="N14" i="1" s="1"/>
  <c r="M63" i="1"/>
  <c r="N63" i="1" s="1"/>
  <c r="M62" i="1"/>
  <c r="N62" i="1" s="1"/>
  <c r="M61" i="1"/>
  <c r="N61" i="1" s="1"/>
  <c r="M58" i="1"/>
  <c r="N58" i="1" s="1"/>
  <c r="M57" i="1"/>
  <c r="N57" i="1" s="1"/>
  <c r="M56" i="1"/>
  <c r="N56" i="1" s="1"/>
  <c r="M55" i="1"/>
  <c r="N55" i="1" s="1"/>
  <c r="M54" i="1"/>
  <c r="N54" i="1" s="1"/>
  <c r="M53" i="1"/>
  <c r="N53" i="1" s="1"/>
  <c r="M52" i="1"/>
  <c r="N52" i="1" s="1"/>
  <c r="M51" i="1"/>
  <c r="N51" i="1" s="1"/>
  <c r="M50" i="1"/>
  <c r="N50" i="1" s="1"/>
  <c r="M49" i="1"/>
  <c r="N49" i="1" s="1"/>
  <c r="M48" i="1"/>
  <c r="N48" i="1" s="1"/>
  <c r="M47" i="1"/>
  <c r="N47" i="1" s="1"/>
  <c r="M46" i="1"/>
  <c r="N46" i="1" s="1"/>
  <c r="M45" i="1"/>
  <c r="N45" i="1" s="1"/>
  <c r="N44" i="1"/>
  <c r="M43" i="1"/>
  <c r="N43" i="1" s="1"/>
  <c r="M42" i="1"/>
  <c r="N42" i="1" s="1"/>
  <c r="M41" i="1"/>
  <c r="N41" i="1" s="1"/>
  <c r="M40" i="1"/>
  <c r="N40" i="1" s="1"/>
  <c r="M39" i="1"/>
  <c r="N39" i="1" s="1"/>
  <c r="M38" i="1"/>
  <c r="N38" i="1" s="1"/>
  <c r="M37" i="1"/>
  <c r="N37" i="1" s="1"/>
  <c r="M36" i="1"/>
  <c r="N36" i="1" s="1"/>
  <c r="M35" i="1"/>
  <c r="N35" i="1" s="1"/>
  <c r="M34" i="1"/>
  <c r="N34" i="1" s="1"/>
  <c r="M33" i="1"/>
  <c r="N33" i="1" s="1"/>
  <c r="N32" i="1"/>
  <c r="N31" i="1"/>
  <c r="M30" i="1"/>
  <c r="N30" i="1" s="1"/>
  <c r="M29" i="1"/>
  <c r="N29" i="1" s="1"/>
  <c r="M28" i="1"/>
  <c r="N28" i="1" s="1"/>
  <c r="M21" i="1"/>
  <c r="N21" i="1" s="1"/>
  <c r="M20" i="1"/>
  <c r="N20" i="1" s="1"/>
  <c r="M19" i="1"/>
  <c r="N19" i="1" s="1"/>
  <c r="M18" i="1"/>
  <c r="N18" i="1" s="1"/>
  <c r="M17" i="1"/>
  <c r="N17" i="1" s="1"/>
  <c r="M16" i="1"/>
  <c r="N16" i="1" s="1"/>
  <c r="M15" i="1"/>
  <c r="N15" i="1" s="1"/>
  <c r="M13" i="1"/>
  <c r="N13" i="1" s="1"/>
  <c r="M12" i="1"/>
  <c r="N12" i="1" s="1"/>
  <c r="M11" i="1"/>
  <c r="N11" i="1" s="1"/>
  <c r="M10" i="1"/>
  <c r="N10" i="1" s="1"/>
  <c r="N8" i="1"/>
  <c r="N7" i="1"/>
  <c r="M6" i="1"/>
  <c r="N6" i="1" s="1"/>
</calcChain>
</file>

<file path=xl/sharedStrings.xml><?xml version="1.0" encoding="utf-8"?>
<sst xmlns="http://schemas.openxmlformats.org/spreadsheetml/2006/main" count="143" uniqueCount="110">
  <si>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</si>
  <si>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</si>
  <si>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</si>
  <si>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</si>
  <si>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</si>
  <si>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</si>
  <si>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</si>
  <si>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</si>
  <si>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</si>
  <si>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</si>
  <si>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</si>
  <si>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ИС1602</t>
  </si>
  <si>
    <t>Школа</t>
  </si>
  <si>
    <t>ИС1606</t>
  </si>
  <si>
    <t>КНС (Очистные)</t>
  </si>
  <si>
    <t>ИС1601</t>
  </si>
  <si>
    <t>БЫТ</t>
  </si>
  <si>
    <t>ИС1603</t>
  </si>
  <si>
    <t>ИС1604</t>
  </si>
  <si>
    <t>ИС1607</t>
  </si>
  <si>
    <t>ИС1702</t>
  </si>
  <si>
    <t>ИС1703</t>
  </si>
  <si>
    <t>Многофункциональный центр,Дет.сад, БЫТ</t>
  </si>
  <si>
    <t>ИС1704</t>
  </si>
  <si>
    <t>ИС1705</t>
  </si>
  <si>
    <t>ИС1706</t>
  </si>
  <si>
    <t>ИС1710</t>
  </si>
  <si>
    <t>ИС1713</t>
  </si>
  <si>
    <t>ИС1717</t>
  </si>
  <si>
    <t>ИС1720</t>
  </si>
  <si>
    <t>ИС1721</t>
  </si>
  <si>
    <t>ИС2101</t>
  </si>
  <si>
    <t>ИС2102</t>
  </si>
  <si>
    <t>ИС2103</t>
  </si>
  <si>
    <t>ИС2105</t>
  </si>
  <si>
    <t>ИС2106</t>
  </si>
  <si>
    <t>ИС2212</t>
  </si>
  <si>
    <t>ИС2119</t>
  </si>
  <si>
    <t>ИС739</t>
  </si>
  <si>
    <t>ИС735</t>
  </si>
  <si>
    <t>ИС1509</t>
  </si>
  <si>
    <t>ИС1024</t>
  </si>
  <si>
    <t>ИС1017</t>
  </si>
  <si>
    <t>Школа,Котельная</t>
  </si>
  <si>
    <t>КУТ307</t>
  </si>
  <si>
    <t>КУТ325</t>
  </si>
  <si>
    <t>КУТ319</t>
  </si>
  <si>
    <t>МИШ218</t>
  </si>
  <si>
    <t>МИШ219</t>
  </si>
  <si>
    <t>МИШ220</t>
  </si>
  <si>
    <t>Водозабор</t>
  </si>
  <si>
    <t>МИШ211</t>
  </si>
  <si>
    <t>МИШ707</t>
  </si>
  <si>
    <t>Самарский ОРТПЦ;Школа</t>
  </si>
  <si>
    <t>МИШ506</t>
  </si>
  <si>
    <t>МИШ101</t>
  </si>
  <si>
    <t>НГ127</t>
  </si>
  <si>
    <t>НГ130</t>
  </si>
  <si>
    <t>НГ131</t>
  </si>
  <si>
    <t>НГ203</t>
  </si>
  <si>
    <t>НГ206</t>
  </si>
  <si>
    <t>НГ208</t>
  </si>
  <si>
    <t>НГ107</t>
  </si>
  <si>
    <t>РАС610</t>
  </si>
  <si>
    <t>РАС608</t>
  </si>
  <si>
    <t>Дет.сад</t>
  </si>
  <si>
    <t>РАС1105</t>
  </si>
  <si>
    <t>РАС303</t>
  </si>
  <si>
    <t>КТП ИС 2301/160</t>
  </si>
  <si>
    <t>КТП 2401/2*400</t>
  </si>
  <si>
    <t>ОКЦ</t>
  </si>
  <si>
    <t>ЗАГРУЖЕННОСТЬ ТП (КТП)</t>
  </si>
  <si>
    <t>водозабор</t>
  </si>
  <si>
    <t xml:space="preserve">КНС </t>
  </si>
  <si>
    <t>КТП ИС 1610/25</t>
  </si>
  <si>
    <t>ИС1524</t>
  </si>
  <si>
    <t>ИС1525</t>
  </si>
  <si>
    <t>ИС1528</t>
  </si>
  <si>
    <t>ИС1530</t>
  </si>
  <si>
    <t>ИС1529</t>
  </si>
  <si>
    <t>КТП ИС 1522/63</t>
  </si>
  <si>
    <t>КТП ИС 1523/250</t>
  </si>
  <si>
    <t>База «ССК»</t>
  </si>
  <si>
    <t>СовМежХоз (котельная)                      БЫТ                                               Ветстанция</t>
  </si>
  <si>
    <t xml:space="preserve">Почта, ФАП,  БЫТ, </t>
  </si>
  <si>
    <t>Школа, БЫТ</t>
  </si>
  <si>
    <t>Самарский ОРТПЦ; БЫТ</t>
  </si>
  <si>
    <t>РАС 425/10</t>
  </si>
  <si>
    <t>ортпц</t>
  </si>
  <si>
    <t>Ис1531/630</t>
  </si>
  <si>
    <t>Самарский ОРТПЦ;
Школа
Котельная (Администрация)          БЫТ</t>
  </si>
  <si>
    <t>ОАО «Волгателеком»
Сбербанк
Почта
Сельская администрация
Д/сад</t>
  </si>
  <si>
    <t>Самарский ОРТПЦ;
Школа
Котельная (Администрация)</t>
  </si>
  <si>
    <t>Самарский ОРТПЦ;</t>
  </si>
  <si>
    <t>ОАО «Волгателеком»
Самарский ОРТПЦ;
СовМежХоз (водозабор)</t>
  </si>
  <si>
    <t>Самарский ОРТПЦ;Мегафон,Пансионат,Школа;
Быт</t>
  </si>
  <si>
    <t>Самарский ОРТПЦ;
Быт</t>
  </si>
  <si>
    <t>Исаклырайгаз
Быт</t>
  </si>
  <si>
    <t>Администрация,
ОАО «Россельхозбанк»
Д/сад; Гостиница;
ТЦ «Пятерочка»
Библиотека;
ТЦ «Тафко»,ТЦ Магнит.</t>
  </si>
  <si>
    <t>ЦРБ</t>
  </si>
  <si>
    <t>МЧС России;Прокуратура
Быт. ,ФОК</t>
  </si>
  <si>
    <t>СовМежХоз (котельная)
Быт</t>
  </si>
  <si>
    <t>Администрация;
ООО "Газпром межрегионгаз Самара"
Дом культуры
Быт</t>
  </si>
  <si>
    <t>СовМежХоз (водозабор)
Быт</t>
  </si>
  <si>
    <t>Управление Судебного Департамента; 
Быт</t>
  </si>
  <si>
    <t>Самарский ОРТПЦ;
ОАО «МТС»; Быт</t>
  </si>
  <si>
    <t>Центр 
Детского творчества,Центр Семья. Быт</t>
  </si>
  <si>
    <t>КТП ИС 2302/100</t>
  </si>
  <si>
    <t>Загрузка - II кв. 2025</t>
  </si>
  <si>
    <t>Исаклинский  Участок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</si>
</sst>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9" xfId="0" applyBorder="1" applyAlignment="1">
      <alignment vertical="center"/>
    </xf>
    <xf numFmtId="0" fontId="6" fillId="0" borderId="9" xfId="0" applyFont="1" applyBorder="1" applyAlignment="1">
      <alignment horizontal="left" vertical="center" wrapText="1"/>
    </xf>
    <xf numFmtId="0" fontId="0" fillId="0" borderId="1" xfId="0" applyFill="1" applyBorder="1"/>
    <xf numFmtId="16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/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tabSelected="1" workbookViewId="0">
      <selection activeCell="W19" sqref="W19"/>
    </sheetView>
  </sheetViews>
  <sheetFormatPr defaultRowHeight="15" x14ac:dyDescent="0.25"/>
  <cols>
    <col min="1" max="1" width="4.5703125" customWidth="1"/>
    <col min="2" max="2" width="15.85546875" style="2" customWidth="1"/>
    <col min="3" max="3" width="11.42578125" style="1" customWidth="1"/>
    <col min="4" max="4" width="28.7109375" style="14" customWidth="1"/>
    <col min="5" max="5" width="7.28515625" style="12" customWidth="1"/>
    <col min="6" max="7" width="6.28515625" style="12" customWidth="1"/>
    <col min="8" max="8" width="6.7109375" customWidth="1"/>
    <col min="9" max="9" width="6.42578125" style="10" customWidth="1"/>
  </cols>
  <sheetData>
    <row r="1" spans="1:14" ht="21" customHeight="1" x14ac:dyDescent="0.25">
      <c r="A1" s="27" t="s">
        <v>109</v>
      </c>
      <c r="B1" s="28"/>
      <c r="C1" s="28"/>
      <c r="D1" s="28"/>
      <c r="E1" s="28"/>
      <c r="F1" s="28"/>
      <c r="G1" s="28"/>
      <c r="H1" s="28"/>
      <c r="I1" s="29"/>
      <c r="J1" s="58" t="s">
        <v>108</v>
      </c>
      <c r="K1" s="59"/>
      <c r="L1" s="59"/>
      <c r="M1" s="59"/>
      <c r="N1" s="60"/>
    </row>
    <row r="2" spans="1:14" ht="18.75" customHeight="1" thickBot="1" x14ac:dyDescent="0.3">
      <c r="A2" s="30"/>
      <c r="B2" s="31"/>
      <c r="C2" s="31"/>
      <c r="D2" s="31"/>
      <c r="E2" s="31"/>
      <c r="F2" s="31"/>
      <c r="G2" s="31"/>
      <c r="H2" s="31"/>
      <c r="I2" s="32"/>
      <c r="J2" s="61"/>
      <c r="K2" s="61"/>
      <c r="L2" s="61"/>
      <c r="M2" s="61"/>
      <c r="N2" s="62"/>
    </row>
    <row r="3" spans="1:14" ht="15" customHeight="1" x14ac:dyDescent="0.25">
      <c r="A3" s="45" t="s">
        <v>0</v>
      </c>
      <c r="B3" s="43" t="s">
        <v>1</v>
      </c>
      <c r="C3" s="43" t="s">
        <v>2</v>
      </c>
      <c r="D3" s="41" t="s">
        <v>3</v>
      </c>
      <c r="E3" s="37" t="s">
        <v>4</v>
      </c>
      <c r="F3" s="37"/>
      <c r="G3" s="37"/>
      <c r="H3" s="37"/>
      <c r="I3" s="37"/>
      <c r="J3" s="48" t="s">
        <v>71</v>
      </c>
      <c r="K3" s="49"/>
      <c r="L3" s="49"/>
      <c r="M3" s="49"/>
      <c r="N3" s="50"/>
    </row>
    <row r="4" spans="1:14" x14ac:dyDescent="0.25">
      <c r="A4" s="45"/>
      <c r="B4" s="44"/>
      <c r="C4" s="44"/>
      <c r="D4" s="41"/>
      <c r="E4" s="38" t="s">
        <v>5</v>
      </c>
      <c r="F4" s="38"/>
      <c r="G4" s="38"/>
      <c r="H4" s="39" t="s">
        <v>9</v>
      </c>
      <c r="I4" s="40" t="s">
        <v>10</v>
      </c>
      <c r="J4" s="51"/>
      <c r="K4" s="52"/>
      <c r="L4" s="53"/>
      <c r="M4" s="54" t="s">
        <v>9</v>
      </c>
      <c r="N4" s="56" t="s">
        <v>10</v>
      </c>
    </row>
    <row r="5" spans="1:14" x14ac:dyDescent="0.25">
      <c r="A5" s="43"/>
      <c r="B5" s="44"/>
      <c r="C5" s="44"/>
      <c r="D5" s="42"/>
      <c r="E5" s="15" t="s">
        <v>6</v>
      </c>
      <c r="F5" s="15" t="s">
        <v>7</v>
      </c>
      <c r="G5" s="15" t="s">
        <v>8</v>
      </c>
      <c r="H5" s="39"/>
      <c r="I5" s="40"/>
      <c r="J5" s="16" t="s">
        <v>6</v>
      </c>
      <c r="K5" s="16" t="s">
        <v>7</v>
      </c>
      <c r="L5" s="16" t="s">
        <v>8</v>
      </c>
      <c r="M5" s="55"/>
      <c r="N5" s="57"/>
    </row>
    <row r="6" spans="1:14" x14ac:dyDescent="0.25">
      <c r="A6" s="3">
        <v>1</v>
      </c>
      <c r="B6" s="11" t="s">
        <v>15</v>
      </c>
      <c r="C6" s="4">
        <v>100</v>
      </c>
      <c r="D6" s="13" t="s">
        <v>16</v>
      </c>
      <c r="E6" s="17">
        <v>58.7</v>
      </c>
      <c r="F6" s="17">
        <v>35.799999999999997</v>
      </c>
      <c r="G6" s="17">
        <v>36.9</v>
      </c>
      <c r="H6" s="18">
        <f t="shared" ref="H6" si="0">(E6+F6+G6)/3*0.38*1.73</f>
        <v>28.794120000000003</v>
      </c>
      <c r="I6" s="9">
        <f>H6/C6*100</f>
        <v>28.794119999999999</v>
      </c>
      <c r="J6" s="17">
        <v>42</v>
      </c>
      <c r="K6" s="17">
        <v>24</v>
      </c>
      <c r="L6" s="17">
        <v>34.5</v>
      </c>
      <c r="M6" s="18">
        <f t="shared" ref="M6:M63" si="1">(J6+K6+L6)/3*0.38*1.73</f>
        <v>22.0229</v>
      </c>
      <c r="N6" s="19">
        <f>(M6/C6)*100</f>
        <v>22.0229</v>
      </c>
    </row>
    <row r="7" spans="1:14" x14ac:dyDescent="0.25">
      <c r="A7" s="3">
        <v>2</v>
      </c>
      <c r="B7" s="11" t="s">
        <v>11</v>
      </c>
      <c r="C7" s="4">
        <v>250</v>
      </c>
      <c r="D7" s="13" t="s">
        <v>16</v>
      </c>
      <c r="E7" s="17">
        <v>70.7</v>
      </c>
      <c r="F7" s="17">
        <v>60.8</v>
      </c>
      <c r="G7" s="17">
        <v>41.8</v>
      </c>
      <c r="H7" s="18">
        <f t="shared" ref="H7:H8" si="2">(E7+F7+G7)/3*0.38*1.73</f>
        <v>37.975806666666671</v>
      </c>
      <c r="I7" s="9">
        <f>H7/C7*100</f>
        <v>15.19032266666667</v>
      </c>
      <c r="J7" s="17">
        <v>31</v>
      </c>
      <c r="K7" s="17">
        <v>18</v>
      </c>
      <c r="L7" s="17">
        <v>24.8</v>
      </c>
      <c r="M7" s="18">
        <f>(J7+K7+L7)/3*0.38*1.73</f>
        <v>16.172039999999999</v>
      </c>
      <c r="N7" s="19">
        <f t="shared" ref="N7:N63" si="3">(M7/C7)*100</f>
        <v>6.4688159999999995</v>
      </c>
    </row>
    <row r="8" spans="1:14" ht="15" customHeight="1" x14ac:dyDescent="0.25">
      <c r="A8" s="3">
        <v>3</v>
      </c>
      <c r="B8" s="11" t="s">
        <v>17</v>
      </c>
      <c r="C8" s="4">
        <v>315</v>
      </c>
      <c r="D8" s="13" t="s">
        <v>16</v>
      </c>
      <c r="E8" s="17">
        <v>129.5</v>
      </c>
      <c r="F8" s="17">
        <v>125.4</v>
      </c>
      <c r="G8" s="17">
        <v>90.6</v>
      </c>
      <c r="H8" s="18">
        <f t="shared" si="2"/>
        <v>75.710566666666665</v>
      </c>
      <c r="I8" s="9">
        <f>H8/C8*100</f>
        <v>24.035100529100529</v>
      </c>
      <c r="J8" s="17">
        <v>64</v>
      </c>
      <c r="K8" s="17">
        <v>110</v>
      </c>
      <c r="L8" s="17">
        <v>45</v>
      </c>
      <c r="M8" s="18">
        <f>(J8+K8+L8)/3*0.38*1.73</f>
        <v>47.990200000000002</v>
      </c>
      <c r="N8" s="19">
        <f t="shared" si="3"/>
        <v>15.234984126984127</v>
      </c>
    </row>
    <row r="9" spans="1:14" x14ac:dyDescent="0.25">
      <c r="A9" s="35">
        <v>4</v>
      </c>
      <c r="B9" s="33" t="s">
        <v>18</v>
      </c>
      <c r="C9" s="5">
        <v>400</v>
      </c>
      <c r="D9" s="46" t="s">
        <v>12</v>
      </c>
      <c r="E9" s="17"/>
      <c r="F9" s="17"/>
      <c r="G9" s="17"/>
      <c r="H9" s="18"/>
      <c r="I9" s="9">
        <v>0</v>
      </c>
      <c r="J9" s="17"/>
      <c r="K9" s="17"/>
      <c r="L9" s="17"/>
      <c r="M9" s="18"/>
      <c r="N9" s="19"/>
    </row>
    <row r="10" spans="1:14" x14ac:dyDescent="0.25">
      <c r="A10" s="36"/>
      <c r="B10" s="34"/>
      <c r="C10" s="5">
        <v>400</v>
      </c>
      <c r="D10" s="47"/>
      <c r="E10" s="17">
        <v>180.6</v>
      </c>
      <c r="F10" s="17">
        <v>189</v>
      </c>
      <c r="G10" s="17">
        <v>170.6</v>
      </c>
      <c r="H10" s="18">
        <f t="shared" ref="H10:H66" si="4">(E10+F10+G10)/3*0.38*1.73</f>
        <v>118.37582666666668</v>
      </c>
      <c r="I10" s="9">
        <f t="shared" ref="I10:I34" si="5">H10/C10*100</f>
        <v>29.593956666666671</v>
      </c>
      <c r="J10" s="17">
        <v>25</v>
      </c>
      <c r="K10" s="17">
        <v>23</v>
      </c>
      <c r="L10" s="17">
        <v>2</v>
      </c>
      <c r="M10" s="18">
        <f t="shared" si="1"/>
        <v>10.956666666666667</v>
      </c>
      <c r="N10" s="19">
        <f t="shared" si="3"/>
        <v>2.7391666666666667</v>
      </c>
    </row>
    <row r="11" spans="1:14" ht="15.75" customHeight="1" x14ac:dyDescent="0.25">
      <c r="A11" s="3">
        <v>5</v>
      </c>
      <c r="B11" s="11" t="s">
        <v>13</v>
      </c>
      <c r="C11" s="4">
        <v>400</v>
      </c>
      <c r="D11" s="13" t="s">
        <v>16</v>
      </c>
      <c r="E11" s="17">
        <v>35.5</v>
      </c>
      <c r="F11" s="17">
        <v>32.1</v>
      </c>
      <c r="G11" s="17">
        <v>82.1</v>
      </c>
      <c r="H11" s="18">
        <f t="shared" si="4"/>
        <v>32.804259999999999</v>
      </c>
      <c r="I11" s="9">
        <f t="shared" si="5"/>
        <v>8.2010649999999998</v>
      </c>
      <c r="J11" s="17">
        <v>71</v>
      </c>
      <c r="K11" s="17">
        <v>73</v>
      </c>
      <c r="L11" s="17">
        <v>63</v>
      </c>
      <c r="M11" s="18">
        <f t="shared" si="1"/>
        <v>45.360599999999998</v>
      </c>
      <c r="N11" s="19">
        <f t="shared" si="3"/>
        <v>11.34015</v>
      </c>
    </row>
    <row r="12" spans="1:14" ht="15.75" customHeight="1" x14ac:dyDescent="0.25">
      <c r="A12" s="3">
        <v>6</v>
      </c>
      <c r="B12" s="11" t="s">
        <v>19</v>
      </c>
      <c r="C12" s="4">
        <v>400</v>
      </c>
      <c r="D12" s="13" t="s">
        <v>16</v>
      </c>
      <c r="E12" s="17">
        <v>74.599999999999994</v>
      </c>
      <c r="F12" s="17">
        <v>69.099999999999994</v>
      </c>
      <c r="G12" s="17">
        <v>82.1</v>
      </c>
      <c r="H12" s="18">
        <f t="shared" si="4"/>
        <v>49.480306666666664</v>
      </c>
      <c r="I12" s="9">
        <f t="shared" si="5"/>
        <v>12.370076666666666</v>
      </c>
      <c r="J12" s="17">
        <v>48</v>
      </c>
      <c r="K12" s="17">
        <v>35</v>
      </c>
      <c r="L12" s="17">
        <v>54</v>
      </c>
      <c r="M12" s="18">
        <f t="shared" si="1"/>
        <v>30.021266666666662</v>
      </c>
      <c r="N12" s="19">
        <f t="shared" si="3"/>
        <v>7.5053166666666655</v>
      </c>
    </row>
    <row r="13" spans="1:14" x14ac:dyDescent="0.25">
      <c r="A13" s="3">
        <v>7</v>
      </c>
      <c r="B13" s="11" t="s">
        <v>20</v>
      </c>
      <c r="C13" s="4">
        <v>160</v>
      </c>
      <c r="D13" s="13" t="s">
        <v>16</v>
      </c>
      <c r="E13" s="17">
        <v>28.3</v>
      </c>
      <c r="F13" s="17">
        <v>54.4</v>
      </c>
      <c r="G13" s="17">
        <v>84.9</v>
      </c>
      <c r="H13" s="18">
        <f t="shared" si="4"/>
        <v>36.726746666666671</v>
      </c>
      <c r="I13" s="9">
        <f t="shared" si="5"/>
        <v>22.954216666666667</v>
      </c>
      <c r="J13" s="17">
        <v>37</v>
      </c>
      <c r="K13" s="17">
        <v>35</v>
      </c>
      <c r="L13" s="17">
        <v>39</v>
      </c>
      <c r="M13" s="18">
        <f t="shared" si="1"/>
        <v>24.323800000000002</v>
      </c>
      <c r="N13" s="19">
        <f t="shared" si="3"/>
        <v>15.202375000000002</v>
      </c>
    </row>
    <row r="14" spans="1:14" ht="28.5" customHeight="1" x14ac:dyDescent="0.25">
      <c r="A14" s="7">
        <v>8</v>
      </c>
      <c r="B14" s="11" t="s">
        <v>21</v>
      </c>
      <c r="C14" s="4">
        <v>315</v>
      </c>
      <c r="D14" s="13" t="s">
        <v>22</v>
      </c>
      <c r="E14" s="17">
        <v>77.400000000000006</v>
      </c>
      <c r="F14" s="17">
        <v>84.2</v>
      </c>
      <c r="G14" s="17">
        <v>74.400000000000006</v>
      </c>
      <c r="H14" s="18">
        <f t="shared" si="4"/>
        <v>51.715466666666671</v>
      </c>
      <c r="I14" s="9">
        <f t="shared" si="5"/>
        <v>16.417608465608467</v>
      </c>
      <c r="J14" s="17">
        <v>47</v>
      </c>
      <c r="K14" s="17">
        <v>80</v>
      </c>
      <c r="L14" s="17">
        <v>60</v>
      </c>
      <c r="M14" s="18">
        <f t="shared" si="1"/>
        <v>40.977933333333333</v>
      </c>
      <c r="N14" s="19">
        <f t="shared" si="3"/>
        <v>13.008867724867725</v>
      </c>
    </row>
    <row r="15" spans="1:14" ht="38.25" customHeight="1" x14ac:dyDescent="0.25">
      <c r="A15" s="7">
        <v>9</v>
      </c>
      <c r="B15" s="11" t="s">
        <v>23</v>
      </c>
      <c r="C15" s="4">
        <v>400</v>
      </c>
      <c r="D15" s="13" t="s">
        <v>106</v>
      </c>
      <c r="E15" s="17">
        <v>45.5</v>
      </c>
      <c r="F15" s="17">
        <v>68.099999999999994</v>
      </c>
      <c r="G15" s="17">
        <v>64.2</v>
      </c>
      <c r="H15" s="18">
        <f t="shared" si="4"/>
        <v>38.961906666666671</v>
      </c>
      <c r="I15" s="9">
        <f t="shared" si="5"/>
        <v>9.7404766666666678</v>
      </c>
      <c r="J15" s="17">
        <v>30</v>
      </c>
      <c r="K15" s="17">
        <v>48</v>
      </c>
      <c r="L15" s="17">
        <v>65</v>
      </c>
      <c r="M15" s="18">
        <f t="shared" si="1"/>
        <v>31.336066666666667</v>
      </c>
      <c r="N15" s="19">
        <f t="shared" si="3"/>
        <v>7.8340166666666669</v>
      </c>
    </row>
    <row r="16" spans="1:14" ht="31.5" customHeight="1" x14ac:dyDescent="0.25">
      <c r="A16" s="7">
        <v>10</v>
      </c>
      <c r="B16" s="11" t="s">
        <v>24</v>
      </c>
      <c r="C16" s="4">
        <v>400</v>
      </c>
      <c r="D16" s="13" t="s">
        <v>105</v>
      </c>
      <c r="E16" s="17">
        <v>87.1</v>
      </c>
      <c r="F16" s="17">
        <v>81.8</v>
      </c>
      <c r="G16" s="17">
        <v>115.6</v>
      </c>
      <c r="H16" s="18">
        <f t="shared" si="4"/>
        <v>62.343433333333323</v>
      </c>
      <c r="I16" s="9">
        <f t="shared" si="5"/>
        <v>15.585858333333331</v>
      </c>
      <c r="J16" s="17">
        <v>65</v>
      </c>
      <c r="K16" s="17">
        <v>40</v>
      </c>
      <c r="L16" s="17">
        <v>49</v>
      </c>
      <c r="M16" s="18">
        <f t="shared" si="1"/>
        <v>33.746533333333332</v>
      </c>
      <c r="N16" s="19">
        <f t="shared" si="3"/>
        <v>8.436633333333333</v>
      </c>
    </row>
    <row r="17" spans="1:14" ht="74.25" customHeight="1" x14ac:dyDescent="0.25">
      <c r="A17" s="7">
        <v>11</v>
      </c>
      <c r="B17" s="11" t="s">
        <v>25</v>
      </c>
      <c r="C17" s="4">
        <v>400</v>
      </c>
      <c r="D17" s="13" t="s">
        <v>98</v>
      </c>
      <c r="E17" s="17">
        <v>179.8</v>
      </c>
      <c r="F17" s="17">
        <v>184.1</v>
      </c>
      <c r="G17" s="17">
        <v>186.9</v>
      </c>
      <c r="H17" s="18">
        <f t="shared" si="4"/>
        <v>120.69864</v>
      </c>
      <c r="I17" s="9">
        <f t="shared" si="5"/>
        <v>30.174659999999996</v>
      </c>
      <c r="J17" s="17">
        <v>154</v>
      </c>
      <c r="K17" s="17">
        <v>116</v>
      </c>
      <c r="L17" s="17">
        <v>108</v>
      </c>
      <c r="M17" s="18">
        <f t="shared" si="1"/>
        <v>82.832400000000007</v>
      </c>
      <c r="N17" s="19">
        <f t="shared" si="3"/>
        <v>20.708100000000002</v>
      </c>
    </row>
    <row r="18" spans="1:14" ht="17.25" customHeight="1" x14ac:dyDescent="0.25">
      <c r="A18" s="7">
        <v>12</v>
      </c>
      <c r="B18" s="11" t="s">
        <v>78</v>
      </c>
      <c r="C18" s="4">
        <v>400</v>
      </c>
      <c r="D18" s="13" t="s">
        <v>99</v>
      </c>
      <c r="E18" s="17">
        <v>118.2</v>
      </c>
      <c r="F18" s="17">
        <v>102.1</v>
      </c>
      <c r="G18" s="17">
        <v>100.8</v>
      </c>
      <c r="H18" s="18">
        <f t="shared" si="4"/>
        <v>70.363713333333337</v>
      </c>
      <c r="I18" s="9">
        <f t="shared" si="5"/>
        <v>17.590928333333334</v>
      </c>
      <c r="J18" s="17">
        <v>74.5</v>
      </c>
      <c r="K18" s="17">
        <v>57</v>
      </c>
      <c r="L18" s="17">
        <v>47</v>
      </c>
      <c r="M18" s="18">
        <f t="shared" si="1"/>
        <v>39.115299999999998</v>
      </c>
      <c r="N18" s="19">
        <f t="shared" si="3"/>
        <v>9.7788249999999994</v>
      </c>
    </row>
    <row r="19" spans="1:14" ht="30" customHeight="1" x14ac:dyDescent="0.25">
      <c r="A19" s="7">
        <v>13</v>
      </c>
      <c r="B19" s="11" t="s">
        <v>26</v>
      </c>
      <c r="C19" s="4">
        <v>400</v>
      </c>
      <c r="D19" s="13" t="s">
        <v>100</v>
      </c>
      <c r="E19" s="17">
        <v>77.599999999999994</v>
      </c>
      <c r="F19" s="17">
        <v>45.6</v>
      </c>
      <c r="G19" s="17">
        <v>74.2</v>
      </c>
      <c r="H19" s="18">
        <f t="shared" si="4"/>
        <v>43.256919999999994</v>
      </c>
      <c r="I19" s="9">
        <f t="shared" si="5"/>
        <v>10.814229999999998</v>
      </c>
      <c r="J19" s="17">
        <v>51</v>
      </c>
      <c r="K19" s="17">
        <v>40</v>
      </c>
      <c r="L19" s="17">
        <v>61</v>
      </c>
      <c r="M19" s="18">
        <f t="shared" si="1"/>
        <v>33.308266666666668</v>
      </c>
      <c r="N19" s="19">
        <f t="shared" si="3"/>
        <v>8.3270666666666671</v>
      </c>
    </row>
    <row r="20" spans="1:14" ht="15" customHeight="1" x14ac:dyDescent="0.25">
      <c r="A20" s="3">
        <v>14</v>
      </c>
      <c r="B20" s="11" t="s">
        <v>79</v>
      </c>
      <c r="C20" s="4">
        <v>250</v>
      </c>
      <c r="D20" s="13" t="s">
        <v>16</v>
      </c>
      <c r="E20" s="17">
        <v>32.299999999999997</v>
      </c>
      <c r="F20" s="17">
        <v>27.9</v>
      </c>
      <c r="G20" s="17">
        <v>60.8</v>
      </c>
      <c r="H20" s="18">
        <f t="shared" si="4"/>
        <v>26.515133333333335</v>
      </c>
      <c r="I20" s="9">
        <f t="shared" si="5"/>
        <v>10.606053333333335</v>
      </c>
      <c r="J20" s="17">
        <v>23</v>
      </c>
      <c r="K20" s="17">
        <v>20</v>
      </c>
      <c r="L20" s="17">
        <v>47.5</v>
      </c>
      <c r="M20" s="18">
        <f t="shared" si="1"/>
        <v>19.831566666666667</v>
      </c>
      <c r="N20" s="19">
        <f t="shared" si="3"/>
        <v>7.9326266666666676</v>
      </c>
    </row>
    <row r="21" spans="1:14" ht="33" customHeight="1" x14ac:dyDescent="0.25">
      <c r="A21" s="7">
        <v>15</v>
      </c>
      <c r="B21" s="11" t="s">
        <v>27</v>
      </c>
      <c r="C21" s="4">
        <v>160</v>
      </c>
      <c r="D21" s="13" t="s">
        <v>101</v>
      </c>
      <c r="E21" s="17">
        <v>93.2</v>
      </c>
      <c r="F21" s="17">
        <v>63.8</v>
      </c>
      <c r="G21" s="17">
        <v>49.8</v>
      </c>
      <c r="H21" s="18">
        <f t="shared" si="4"/>
        <v>45.316773333333337</v>
      </c>
      <c r="I21" s="9">
        <f t="shared" si="5"/>
        <v>28.322983333333333</v>
      </c>
      <c r="J21" s="17">
        <v>37</v>
      </c>
      <c r="K21" s="17">
        <v>57</v>
      </c>
      <c r="L21" s="17">
        <v>47</v>
      </c>
      <c r="M21" s="18">
        <f t="shared" si="1"/>
        <v>30.8978</v>
      </c>
      <c r="N21" s="19">
        <f t="shared" si="3"/>
        <v>19.311125000000001</v>
      </c>
    </row>
    <row r="22" spans="1:14" ht="67.5" customHeight="1" x14ac:dyDescent="0.25">
      <c r="A22" s="7">
        <v>16</v>
      </c>
      <c r="B22" s="11" t="s">
        <v>28</v>
      </c>
      <c r="C22" s="4">
        <v>250</v>
      </c>
      <c r="D22" s="13" t="s">
        <v>102</v>
      </c>
      <c r="E22" s="17">
        <v>54.8</v>
      </c>
      <c r="F22" s="17">
        <v>32.700000000000003</v>
      </c>
      <c r="G22" s="17">
        <v>16.8</v>
      </c>
      <c r="H22" s="18">
        <f t="shared" si="4"/>
        <v>22.855606666666663</v>
      </c>
      <c r="I22" s="9">
        <f t="shared" si="5"/>
        <v>9.1422426666666645</v>
      </c>
      <c r="J22" s="17">
        <v>8</v>
      </c>
      <c r="K22" s="17">
        <v>10</v>
      </c>
      <c r="L22" s="17">
        <v>8</v>
      </c>
      <c r="M22" s="18">
        <f t="shared" si="1"/>
        <v>5.6974666666666662</v>
      </c>
      <c r="N22" s="19">
        <f t="shared" si="3"/>
        <v>2.2789866666666665</v>
      </c>
    </row>
    <row r="23" spans="1:14" ht="15" customHeight="1" x14ac:dyDescent="0.25">
      <c r="A23" s="3">
        <v>17</v>
      </c>
      <c r="B23" s="11" t="s">
        <v>29</v>
      </c>
      <c r="C23" s="4">
        <v>63</v>
      </c>
      <c r="D23" s="13" t="s">
        <v>14</v>
      </c>
      <c r="E23" s="17">
        <v>0</v>
      </c>
      <c r="F23" s="17">
        <v>0</v>
      </c>
      <c r="G23" s="17">
        <v>0</v>
      </c>
      <c r="H23" s="18">
        <f t="shared" si="4"/>
        <v>0</v>
      </c>
      <c r="I23" s="9">
        <f t="shared" si="5"/>
        <v>0</v>
      </c>
      <c r="J23" s="17">
        <v>0</v>
      </c>
      <c r="K23" s="17">
        <v>0</v>
      </c>
      <c r="L23" s="17">
        <v>0</v>
      </c>
      <c r="M23" s="18">
        <f t="shared" si="1"/>
        <v>0</v>
      </c>
      <c r="N23" s="19">
        <f t="shared" si="3"/>
        <v>0</v>
      </c>
    </row>
    <row r="24" spans="1:14" ht="15" customHeight="1" x14ac:dyDescent="0.25">
      <c r="A24" s="3">
        <v>18</v>
      </c>
      <c r="B24" s="11" t="s">
        <v>30</v>
      </c>
      <c r="C24" s="4">
        <v>25</v>
      </c>
      <c r="D24" s="13" t="s">
        <v>14</v>
      </c>
      <c r="E24" s="17">
        <v>0.3</v>
      </c>
      <c r="F24" s="17">
        <v>0</v>
      </c>
      <c r="G24" s="17">
        <v>0</v>
      </c>
      <c r="H24" s="18">
        <f t="shared" si="4"/>
        <v>6.5739999999999993E-2</v>
      </c>
      <c r="I24" s="9">
        <f t="shared" si="5"/>
        <v>0.26295999999999997</v>
      </c>
      <c r="J24" s="17">
        <v>0</v>
      </c>
      <c r="K24" s="17">
        <v>0</v>
      </c>
      <c r="L24" s="17">
        <v>0</v>
      </c>
      <c r="M24" s="18">
        <f t="shared" si="1"/>
        <v>0</v>
      </c>
      <c r="N24" s="19">
        <f t="shared" si="3"/>
        <v>0</v>
      </c>
    </row>
    <row r="25" spans="1:14" ht="30" customHeight="1" x14ac:dyDescent="0.25">
      <c r="A25" s="3">
        <v>19</v>
      </c>
      <c r="B25" s="11" t="s">
        <v>75</v>
      </c>
      <c r="C25" s="4">
        <v>400</v>
      </c>
      <c r="D25" s="13" t="s">
        <v>103</v>
      </c>
      <c r="E25" s="17">
        <v>38.4</v>
      </c>
      <c r="F25" s="17">
        <v>51.2</v>
      </c>
      <c r="G25" s="17">
        <v>60.4</v>
      </c>
      <c r="H25" s="18">
        <f t="shared" si="4"/>
        <v>32.869999999999997</v>
      </c>
      <c r="I25" s="9">
        <f t="shared" si="5"/>
        <v>8.2174999999999994</v>
      </c>
      <c r="J25" s="17">
        <v>12</v>
      </c>
      <c r="K25" s="17">
        <v>6</v>
      </c>
      <c r="L25" s="17">
        <v>17</v>
      </c>
      <c r="M25" s="18">
        <f t="shared" si="1"/>
        <v>7.6696666666666671</v>
      </c>
      <c r="N25" s="19">
        <f t="shared" si="3"/>
        <v>1.917416666666667</v>
      </c>
    </row>
    <row r="26" spans="1:14" ht="15" customHeight="1" x14ac:dyDescent="0.25">
      <c r="A26" s="3">
        <v>20</v>
      </c>
      <c r="B26" s="11" t="s">
        <v>76</v>
      </c>
      <c r="C26" s="4">
        <v>250</v>
      </c>
      <c r="D26" s="13" t="s">
        <v>16</v>
      </c>
      <c r="E26" s="17">
        <v>49.8</v>
      </c>
      <c r="F26" s="17">
        <v>32.1</v>
      </c>
      <c r="G26" s="17">
        <v>22.6</v>
      </c>
      <c r="H26" s="18">
        <f t="shared" si="4"/>
        <v>22.899433333333334</v>
      </c>
      <c r="I26" s="9">
        <f t="shared" si="5"/>
        <v>9.1597733333333338</v>
      </c>
      <c r="J26" s="17">
        <v>50</v>
      </c>
      <c r="K26" s="17">
        <v>31</v>
      </c>
      <c r="L26" s="17">
        <v>52</v>
      </c>
      <c r="M26" s="18">
        <f t="shared" si="1"/>
        <v>29.144733333333335</v>
      </c>
      <c r="N26" s="19">
        <f t="shared" si="3"/>
        <v>11.657893333333334</v>
      </c>
    </row>
    <row r="27" spans="1:14" ht="15.75" customHeight="1" x14ac:dyDescent="0.25">
      <c r="A27" s="3">
        <v>21</v>
      </c>
      <c r="B27" s="11" t="s">
        <v>77</v>
      </c>
      <c r="C27" s="4">
        <v>160</v>
      </c>
      <c r="D27" s="13" t="s">
        <v>16</v>
      </c>
      <c r="E27" s="17">
        <v>17.8</v>
      </c>
      <c r="F27" s="17">
        <v>28.4</v>
      </c>
      <c r="G27" s="17">
        <v>10.199999999999999</v>
      </c>
      <c r="H27" s="18">
        <f t="shared" si="4"/>
        <v>12.359120000000001</v>
      </c>
      <c r="I27" s="9">
        <f t="shared" si="5"/>
        <v>7.7244500000000009</v>
      </c>
      <c r="J27" s="17">
        <v>18</v>
      </c>
      <c r="K27" s="17">
        <v>10</v>
      </c>
      <c r="L27" s="17">
        <v>15</v>
      </c>
      <c r="M27" s="18">
        <f t="shared" si="1"/>
        <v>9.4227333333333334</v>
      </c>
      <c r="N27" s="19">
        <f t="shared" si="3"/>
        <v>5.8892083333333334</v>
      </c>
    </row>
    <row r="28" spans="1:14" ht="39" customHeight="1" x14ac:dyDescent="0.25">
      <c r="A28" s="7">
        <v>22</v>
      </c>
      <c r="B28" s="11" t="s">
        <v>31</v>
      </c>
      <c r="C28" s="4">
        <v>250</v>
      </c>
      <c r="D28" s="13" t="s">
        <v>104</v>
      </c>
      <c r="E28" s="17">
        <v>110.7</v>
      </c>
      <c r="F28" s="17">
        <v>81.099999999999994</v>
      </c>
      <c r="G28" s="17">
        <v>81.2</v>
      </c>
      <c r="H28" s="18">
        <f t="shared" si="4"/>
        <v>59.823399999999999</v>
      </c>
      <c r="I28" s="9">
        <f t="shared" si="5"/>
        <v>23.929359999999999</v>
      </c>
      <c r="J28" s="17">
        <v>62</v>
      </c>
      <c r="K28" s="17">
        <v>81</v>
      </c>
      <c r="L28" s="17">
        <v>68</v>
      </c>
      <c r="M28" s="18">
        <f t="shared" si="1"/>
        <v>46.237133333333333</v>
      </c>
      <c r="N28" s="19">
        <f t="shared" si="3"/>
        <v>18.494853333333332</v>
      </c>
    </row>
    <row r="29" spans="1:14" ht="39" customHeight="1" x14ac:dyDescent="0.25">
      <c r="A29" s="7">
        <v>23</v>
      </c>
      <c r="B29" s="11" t="s">
        <v>32</v>
      </c>
      <c r="C29" s="4">
        <v>250</v>
      </c>
      <c r="D29" s="13" t="s">
        <v>83</v>
      </c>
      <c r="E29" s="17">
        <v>117.7</v>
      </c>
      <c r="F29" s="17">
        <v>136.5</v>
      </c>
      <c r="G29" s="17">
        <v>109.1</v>
      </c>
      <c r="H29" s="18">
        <f t="shared" si="4"/>
        <v>79.611139999999992</v>
      </c>
      <c r="I29" s="9">
        <f t="shared" si="5"/>
        <v>31.844455999999997</v>
      </c>
      <c r="J29" s="17">
        <v>43</v>
      </c>
      <c r="K29" s="17">
        <v>32</v>
      </c>
      <c r="L29" s="17">
        <v>10</v>
      </c>
      <c r="M29" s="18">
        <f t="shared" si="1"/>
        <v>18.626333333333331</v>
      </c>
      <c r="N29" s="19">
        <f t="shared" si="3"/>
        <v>7.4505333333333326</v>
      </c>
    </row>
    <row r="30" spans="1:14" ht="15.75" customHeight="1" x14ac:dyDescent="0.25">
      <c r="A30" s="3">
        <v>24</v>
      </c>
      <c r="B30" s="11" t="s">
        <v>33</v>
      </c>
      <c r="C30" s="4">
        <v>250</v>
      </c>
      <c r="D30" s="13" t="s">
        <v>16</v>
      </c>
      <c r="E30" s="17">
        <v>70.5</v>
      </c>
      <c r="F30" s="17">
        <v>51.9</v>
      </c>
      <c r="G30" s="17">
        <v>48.8</v>
      </c>
      <c r="H30" s="18">
        <f t="shared" si="4"/>
        <v>37.515626666666662</v>
      </c>
      <c r="I30" s="9">
        <f t="shared" si="5"/>
        <v>15.006250666666665</v>
      </c>
      <c r="J30" s="17">
        <v>77</v>
      </c>
      <c r="K30" s="17">
        <v>41</v>
      </c>
      <c r="L30" s="17">
        <v>40</v>
      </c>
      <c r="M30" s="18">
        <f t="shared" si="1"/>
        <v>34.623066666666666</v>
      </c>
      <c r="N30" s="19">
        <f t="shared" si="3"/>
        <v>13.849226666666667</v>
      </c>
    </row>
    <row r="31" spans="1:14" ht="30.75" customHeight="1" x14ac:dyDescent="0.25">
      <c r="A31" s="7">
        <v>25</v>
      </c>
      <c r="B31" s="11" t="s">
        <v>34</v>
      </c>
      <c r="C31" s="4">
        <v>100</v>
      </c>
      <c r="D31" s="13" t="s">
        <v>97</v>
      </c>
      <c r="E31" s="17">
        <v>48.7</v>
      </c>
      <c r="F31" s="17">
        <v>12.5</v>
      </c>
      <c r="G31" s="17">
        <v>9.8000000000000007</v>
      </c>
      <c r="H31" s="18">
        <f t="shared" si="4"/>
        <v>15.558466666666668</v>
      </c>
      <c r="I31" s="9">
        <f>H31/C31*100</f>
        <v>15.558466666666668</v>
      </c>
      <c r="J31" s="17">
        <v>28</v>
      </c>
      <c r="K31" s="17">
        <v>4.4000000000000004</v>
      </c>
      <c r="L31" s="17">
        <v>18</v>
      </c>
      <c r="M31" s="18">
        <f t="shared" si="1"/>
        <v>11.044320000000001</v>
      </c>
      <c r="N31" s="19">
        <f t="shared" si="3"/>
        <v>11.044320000000001</v>
      </c>
    </row>
    <row r="32" spans="1:14" ht="15.75" customHeight="1" x14ac:dyDescent="0.25">
      <c r="A32" s="3">
        <v>26</v>
      </c>
      <c r="B32" s="11" t="s">
        <v>35</v>
      </c>
      <c r="C32" s="4">
        <v>160</v>
      </c>
      <c r="D32" s="13" t="s">
        <v>82</v>
      </c>
      <c r="E32" s="17">
        <v>82.5</v>
      </c>
      <c r="F32" s="17">
        <v>50.1</v>
      </c>
      <c r="G32" s="17">
        <v>67.900000000000006</v>
      </c>
      <c r="H32" s="18">
        <f t="shared" si="4"/>
        <v>43.936233333333327</v>
      </c>
      <c r="I32" s="9">
        <f t="shared" si="5"/>
        <v>27.460145833333328</v>
      </c>
      <c r="J32" s="17">
        <v>1.6</v>
      </c>
      <c r="K32" s="17">
        <v>3.9</v>
      </c>
      <c r="L32" s="17">
        <v>0</v>
      </c>
      <c r="M32" s="18">
        <f t="shared" si="1"/>
        <v>1.2052333333333334</v>
      </c>
      <c r="N32" s="19">
        <f t="shared" si="3"/>
        <v>0.75327083333333344</v>
      </c>
    </row>
    <row r="33" spans="1:14" ht="26.25" customHeight="1" x14ac:dyDescent="0.25">
      <c r="A33" s="7">
        <v>27</v>
      </c>
      <c r="B33" s="11" t="s">
        <v>36</v>
      </c>
      <c r="C33" s="4">
        <v>160</v>
      </c>
      <c r="D33" s="13" t="s">
        <v>96</v>
      </c>
      <c r="E33" s="17">
        <v>8</v>
      </c>
      <c r="F33" s="17">
        <v>4.8</v>
      </c>
      <c r="G33" s="17">
        <v>10.4</v>
      </c>
      <c r="H33" s="18">
        <f t="shared" si="4"/>
        <v>5.083893333333334</v>
      </c>
      <c r="I33" s="9">
        <f t="shared" si="5"/>
        <v>3.1774333333333336</v>
      </c>
      <c r="J33" s="17">
        <v>10.4</v>
      </c>
      <c r="K33" s="17">
        <v>4.0999999999999996</v>
      </c>
      <c r="L33" s="17">
        <v>8.5</v>
      </c>
      <c r="M33" s="18">
        <f t="shared" si="1"/>
        <v>5.0400666666666671</v>
      </c>
      <c r="N33" s="19">
        <f t="shared" si="3"/>
        <v>3.1500416666666671</v>
      </c>
    </row>
    <row r="34" spans="1:14" ht="15.75" customHeight="1" x14ac:dyDescent="0.25">
      <c r="A34" s="3">
        <v>28</v>
      </c>
      <c r="B34" s="11" t="s">
        <v>37</v>
      </c>
      <c r="C34" s="4">
        <v>63</v>
      </c>
      <c r="D34" s="13" t="s">
        <v>16</v>
      </c>
      <c r="E34" s="17">
        <v>2.5</v>
      </c>
      <c r="F34" s="17">
        <v>8.1999999999999993</v>
      </c>
      <c r="G34" s="17">
        <v>1.7</v>
      </c>
      <c r="H34" s="18">
        <f t="shared" si="4"/>
        <v>2.7172533333333329</v>
      </c>
      <c r="I34" s="9">
        <f t="shared" si="5"/>
        <v>4.3131005291005282</v>
      </c>
      <c r="J34" s="17">
        <v>1.5</v>
      </c>
      <c r="K34" s="17">
        <v>0.5</v>
      </c>
      <c r="L34" s="17">
        <v>0.5</v>
      </c>
      <c r="M34" s="18">
        <f t="shared" si="1"/>
        <v>0.54783333333333339</v>
      </c>
      <c r="N34" s="19">
        <f t="shared" si="3"/>
        <v>0.86957671957671956</v>
      </c>
    </row>
    <row r="35" spans="1:14" x14ac:dyDescent="0.25">
      <c r="A35" s="3">
        <v>29</v>
      </c>
      <c r="B35" s="11" t="s">
        <v>38</v>
      </c>
      <c r="C35" s="4">
        <v>100</v>
      </c>
      <c r="D35" s="13" t="s">
        <v>16</v>
      </c>
      <c r="E35" s="17">
        <v>1.6</v>
      </c>
      <c r="F35" s="17">
        <v>7.8</v>
      </c>
      <c r="G35" s="17">
        <v>4.3</v>
      </c>
      <c r="H35" s="18">
        <f t="shared" si="4"/>
        <v>3.0021266666666664</v>
      </c>
      <c r="I35" s="9">
        <f t="shared" ref="I35:I63" si="6">H35/C35*100</f>
        <v>3.0021266666666664</v>
      </c>
      <c r="J35" s="17">
        <v>7.9</v>
      </c>
      <c r="K35" s="17">
        <v>1.5</v>
      </c>
      <c r="L35" s="17">
        <v>6.6</v>
      </c>
      <c r="M35" s="18">
        <f t="shared" si="1"/>
        <v>3.5061333333333327</v>
      </c>
      <c r="N35" s="19">
        <f t="shared" si="3"/>
        <v>3.5061333333333327</v>
      </c>
    </row>
    <row r="36" spans="1:14" ht="37.5" customHeight="1" x14ac:dyDescent="0.25">
      <c r="A36" s="7">
        <v>30</v>
      </c>
      <c r="B36" s="11" t="s">
        <v>39</v>
      </c>
      <c r="C36" s="4">
        <v>250</v>
      </c>
      <c r="D36" s="13" t="s">
        <v>95</v>
      </c>
      <c r="E36" s="17">
        <v>78.2</v>
      </c>
      <c r="F36" s="17">
        <v>85.6</v>
      </c>
      <c r="G36" s="17">
        <v>90.1</v>
      </c>
      <c r="H36" s="18">
        <f t="shared" si="4"/>
        <v>55.637953333333343</v>
      </c>
      <c r="I36" s="9">
        <f t="shared" si="6"/>
        <v>22.255181333333336</v>
      </c>
      <c r="J36" s="17">
        <v>67</v>
      </c>
      <c r="K36" s="17">
        <v>69.5</v>
      </c>
      <c r="L36" s="17">
        <v>69.2</v>
      </c>
      <c r="M36" s="18">
        <f t="shared" si="1"/>
        <v>45.075726666666668</v>
      </c>
      <c r="N36" s="19">
        <f t="shared" si="3"/>
        <v>18.030290666666669</v>
      </c>
    </row>
    <row r="37" spans="1:14" ht="41.25" customHeight="1" x14ac:dyDescent="0.25">
      <c r="A37" s="7">
        <v>31</v>
      </c>
      <c r="B37" s="11" t="s">
        <v>40</v>
      </c>
      <c r="C37" s="4">
        <v>250</v>
      </c>
      <c r="D37" s="13" t="s">
        <v>94</v>
      </c>
      <c r="E37" s="17">
        <v>20.100000000000001</v>
      </c>
      <c r="F37" s="17">
        <v>20.8</v>
      </c>
      <c r="G37" s="17">
        <v>13.8</v>
      </c>
      <c r="H37" s="18">
        <f t="shared" si="4"/>
        <v>11.986593333333335</v>
      </c>
      <c r="I37" s="9">
        <f t="shared" si="6"/>
        <v>4.7946373333333341</v>
      </c>
      <c r="J37" s="17">
        <v>11.5</v>
      </c>
      <c r="K37" s="17">
        <v>15</v>
      </c>
      <c r="L37" s="17">
        <v>25.5</v>
      </c>
      <c r="M37" s="18">
        <f t="shared" si="1"/>
        <v>11.394933333333332</v>
      </c>
      <c r="N37" s="19">
        <f t="shared" si="3"/>
        <v>4.557973333333333</v>
      </c>
    </row>
    <row r="38" spans="1:14" ht="15.75" customHeight="1" x14ac:dyDescent="0.25">
      <c r="A38" s="3">
        <v>32</v>
      </c>
      <c r="B38" s="11" t="s">
        <v>41</v>
      </c>
      <c r="C38" s="4">
        <v>100</v>
      </c>
      <c r="D38" s="13" t="s">
        <v>16</v>
      </c>
      <c r="E38" s="17">
        <v>33.6</v>
      </c>
      <c r="F38" s="17">
        <v>11</v>
      </c>
      <c r="G38" s="17">
        <v>28.6</v>
      </c>
      <c r="H38" s="18">
        <f t="shared" si="4"/>
        <v>16.040559999999999</v>
      </c>
      <c r="I38" s="9">
        <f t="shared" si="6"/>
        <v>16.040559999999999</v>
      </c>
      <c r="J38" s="17">
        <v>10</v>
      </c>
      <c r="K38" s="17">
        <v>25</v>
      </c>
      <c r="L38" s="17">
        <v>23</v>
      </c>
      <c r="M38" s="18">
        <f t="shared" si="1"/>
        <v>12.709733333333332</v>
      </c>
      <c r="N38" s="19">
        <f t="shared" si="3"/>
        <v>12.709733333333331</v>
      </c>
    </row>
    <row r="39" spans="1:14" ht="15.75" customHeight="1" x14ac:dyDescent="0.25">
      <c r="A39" s="3">
        <v>33</v>
      </c>
      <c r="B39" s="11" t="s">
        <v>42</v>
      </c>
      <c r="C39" s="4">
        <v>160</v>
      </c>
      <c r="D39" s="13" t="s">
        <v>43</v>
      </c>
      <c r="E39" s="17">
        <v>19.100000000000001</v>
      </c>
      <c r="F39" s="17">
        <v>10.1</v>
      </c>
      <c r="G39" s="17">
        <v>1.1000000000000001</v>
      </c>
      <c r="H39" s="18">
        <f t="shared" si="4"/>
        <v>6.6397400000000006</v>
      </c>
      <c r="I39" s="9">
        <f t="shared" si="6"/>
        <v>4.1498375000000003</v>
      </c>
      <c r="J39" s="17">
        <v>0</v>
      </c>
      <c r="K39" s="17">
        <v>0</v>
      </c>
      <c r="L39" s="17">
        <v>1</v>
      </c>
      <c r="M39" s="18">
        <f t="shared" si="1"/>
        <v>0.21913333333333329</v>
      </c>
      <c r="N39" s="19">
        <f t="shared" si="3"/>
        <v>0.13695833333333332</v>
      </c>
    </row>
    <row r="40" spans="1:14" x14ac:dyDescent="0.25">
      <c r="A40" s="3">
        <v>34</v>
      </c>
      <c r="B40" s="11" t="s">
        <v>44</v>
      </c>
      <c r="C40" s="4">
        <v>400</v>
      </c>
      <c r="D40" s="13" t="s">
        <v>84</v>
      </c>
      <c r="E40" s="17">
        <v>25.5</v>
      </c>
      <c r="F40" s="17">
        <v>2.1</v>
      </c>
      <c r="G40" s="17">
        <v>20.399999999999999</v>
      </c>
      <c r="H40" s="18">
        <f t="shared" si="4"/>
        <v>10.5184</v>
      </c>
      <c r="I40" s="9">
        <f t="shared" si="6"/>
        <v>2.6295999999999999</v>
      </c>
      <c r="J40" s="17">
        <v>19</v>
      </c>
      <c r="K40" s="17">
        <v>3</v>
      </c>
      <c r="L40" s="17">
        <v>12</v>
      </c>
      <c r="M40" s="18">
        <f t="shared" si="1"/>
        <v>7.4505333333333335</v>
      </c>
      <c r="N40" s="19">
        <f t="shared" si="3"/>
        <v>1.8626333333333336</v>
      </c>
    </row>
    <row r="41" spans="1:14" ht="16.5" customHeight="1" x14ac:dyDescent="0.25">
      <c r="A41" s="3">
        <v>35</v>
      </c>
      <c r="B41" s="11" t="s">
        <v>45</v>
      </c>
      <c r="C41" s="4">
        <v>100</v>
      </c>
      <c r="D41" s="13" t="s">
        <v>93</v>
      </c>
      <c r="E41" s="17">
        <v>7.9</v>
      </c>
      <c r="F41" s="17">
        <v>18.100000000000001</v>
      </c>
      <c r="G41" s="17">
        <v>20.2</v>
      </c>
      <c r="H41" s="18">
        <f t="shared" si="4"/>
        <v>10.12396</v>
      </c>
      <c r="I41" s="9">
        <f t="shared" si="6"/>
        <v>10.12396</v>
      </c>
      <c r="J41" s="17">
        <v>7.5</v>
      </c>
      <c r="K41" s="17">
        <v>3.4</v>
      </c>
      <c r="L41" s="17">
        <v>3</v>
      </c>
      <c r="M41" s="18">
        <f t="shared" si="1"/>
        <v>3.0459533333333337</v>
      </c>
      <c r="N41" s="19">
        <f t="shared" si="3"/>
        <v>3.0459533333333337</v>
      </c>
    </row>
    <row r="42" spans="1:14" ht="15.75" customHeight="1" x14ac:dyDescent="0.25">
      <c r="A42" s="3">
        <v>36</v>
      </c>
      <c r="B42" s="11" t="s">
        <v>46</v>
      </c>
      <c r="C42" s="4">
        <v>160</v>
      </c>
      <c r="D42" s="13" t="s">
        <v>70</v>
      </c>
      <c r="E42" s="17">
        <v>13.9</v>
      </c>
      <c r="F42" s="17">
        <v>2.4</v>
      </c>
      <c r="G42" s="17">
        <v>5.4</v>
      </c>
      <c r="H42" s="18">
        <f t="shared" si="4"/>
        <v>4.7551933333333345</v>
      </c>
      <c r="I42" s="9">
        <f t="shared" si="6"/>
        <v>2.9719958333333341</v>
      </c>
      <c r="J42" s="17">
        <v>0.7</v>
      </c>
      <c r="K42" s="17">
        <v>1</v>
      </c>
      <c r="L42" s="17">
        <v>1.4</v>
      </c>
      <c r="M42" s="18">
        <f t="shared" si="1"/>
        <v>0.67931333333333321</v>
      </c>
      <c r="N42" s="19">
        <f t="shared" si="3"/>
        <v>0.42457083333333323</v>
      </c>
    </row>
    <row r="43" spans="1:14" ht="15.75" customHeight="1" x14ac:dyDescent="0.25">
      <c r="A43" s="3">
        <v>37</v>
      </c>
      <c r="B43" s="11" t="s">
        <v>47</v>
      </c>
      <c r="C43" s="4">
        <v>100</v>
      </c>
      <c r="D43" s="13" t="s">
        <v>12</v>
      </c>
      <c r="E43" s="17">
        <v>2.4</v>
      </c>
      <c r="F43" s="17">
        <v>2.1</v>
      </c>
      <c r="G43" s="17">
        <v>1.9</v>
      </c>
      <c r="H43" s="18">
        <f t="shared" si="4"/>
        <v>1.4024533333333333</v>
      </c>
      <c r="I43" s="9">
        <f t="shared" si="6"/>
        <v>1.4024533333333333</v>
      </c>
      <c r="J43" s="17">
        <v>0.6</v>
      </c>
      <c r="K43" s="17">
        <v>0.3</v>
      </c>
      <c r="L43" s="17">
        <v>0.6</v>
      </c>
      <c r="M43" s="18">
        <f t="shared" si="1"/>
        <v>0.32869999999999999</v>
      </c>
      <c r="N43" s="19">
        <f t="shared" si="3"/>
        <v>0.32869999999999999</v>
      </c>
    </row>
    <row r="44" spans="1:14" ht="15.75" customHeight="1" x14ac:dyDescent="0.25">
      <c r="A44" s="3">
        <v>38</v>
      </c>
      <c r="B44" s="11" t="s">
        <v>48</v>
      </c>
      <c r="C44" s="4">
        <v>160</v>
      </c>
      <c r="D44" s="13" t="s">
        <v>16</v>
      </c>
      <c r="E44" s="17">
        <v>10.3</v>
      </c>
      <c r="F44" s="17">
        <v>20.8</v>
      </c>
      <c r="G44" s="17">
        <v>16.8</v>
      </c>
      <c r="H44" s="18">
        <f t="shared" si="4"/>
        <v>10.496486666666668</v>
      </c>
      <c r="I44" s="9">
        <f t="shared" si="6"/>
        <v>6.5603041666666666</v>
      </c>
      <c r="J44" s="17">
        <v>4.5</v>
      </c>
      <c r="K44" s="17">
        <v>12</v>
      </c>
      <c r="L44" s="17">
        <v>3.8</v>
      </c>
      <c r="M44" s="18">
        <f t="shared" si="1"/>
        <v>4.4484066666666671</v>
      </c>
      <c r="N44" s="19">
        <f t="shared" si="3"/>
        <v>2.7802541666666669</v>
      </c>
    </row>
    <row r="45" spans="1:14" x14ac:dyDescent="0.25">
      <c r="A45" s="3">
        <v>39</v>
      </c>
      <c r="B45" s="11" t="s">
        <v>49</v>
      </c>
      <c r="C45" s="4">
        <v>63</v>
      </c>
      <c r="D45" s="13" t="s">
        <v>50</v>
      </c>
      <c r="E45" s="17">
        <v>0</v>
      </c>
      <c r="F45" s="17">
        <v>0</v>
      </c>
      <c r="G45" s="17">
        <v>1</v>
      </c>
      <c r="H45" s="18">
        <f t="shared" si="4"/>
        <v>0.21913333333333329</v>
      </c>
      <c r="I45" s="9">
        <f t="shared" si="6"/>
        <v>0.34783068783068777</v>
      </c>
      <c r="J45" s="17">
        <v>6.5</v>
      </c>
      <c r="K45" s="17">
        <v>6.7</v>
      </c>
      <c r="L45" s="17">
        <v>6</v>
      </c>
      <c r="M45" s="18">
        <f t="shared" si="1"/>
        <v>4.2073599999999995</v>
      </c>
      <c r="N45" s="19">
        <f t="shared" si="3"/>
        <v>6.678349206349206</v>
      </c>
    </row>
    <row r="46" spans="1:14" ht="15" customHeight="1" x14ac:dyDescent="0.25">
      <c r="A46" s="3">
        <v>40</v>
      </c>
      <c r="B46" s="11" t="s">
        <v>51</v>
      </c>
      <c r="C46" s="4">
        <v>250</v>
      </c>
      <c r="D46" s="13" t="s">
        <v>85</v>
      </c>
      <c r="E46" s="17">
        <v>29.6</v>
      </c>
      <c r="F46" s="17">
        <v>17.8</v>
      </c>
      <c r="G46" s="17">
        <v>26.7</v>
      </c>
      <c r="H46" s="18">
        <f t="shared" si="4"/>
        <v>16.237780000000001</v>
      </c>
      <c r="I46" s="9">
        <f t="shared" si="6"/>
        <v>6.4951119999999998</v>
      </c>
      <c r="J46" s="17">
        <v>29</v>
      </c>
      <c r="K46" s="17">
        <v>21</v>
      </c>
      <c r="L46" s="17">
        <v>18</v>
      </c>
      <c r="M46" s="18">
        <f t="shared" si="1"/>
        <v>14.901066666666667</v>
      </c>
      <c r="N46" s="19">
        <f t="shared" si="3"/>
        <v>5.9604266666666668</v>
      </c>
    </row>
    <row r="47" spans="1:14" ht="20.25" customHeight="1" x14ac:dyDescent="0.25">
      <c r="A47" s="3">
        <v>41</v>
      </c>
      <c r="B47" s="11" t="s">
        <v>52</v>
      </c>
      <c r="C47" s="4">
        <v>160</v>
      </c>
      <c r="D47" s="13" t="s">
        <v>86</v>
      </c>
      <c r="E47" s="17">
        <v>10.1</v>
      </c>
      <c r="F47" s="17">
        <v>3.1</v>
      </c>
      <c r="G47" s="17">
        <v>12.3</v>
      </c>
      <c r="H47" s="18">
        <f t="shared" si="4"/>
        <v>5.5879000000000003</v>
      </c>
      <c r="I47" s="9">
        <f t="shared" si="6"/>
        <v>3.4924374999999999</v>
      </c>
      <c r="J47" s="17">
        <v>8.6999999999999993</v>
      </c>
      <c r="K47" s="17">
        <v>7.5</v>
      </c>
      <c r="L47" s="17">
        <v>6.2</v>
      </c>
      <c r="M47" s="18">
        <f t="shared" si="1"/>
        <v>4.9085866666666664</v>
      </c>
      <c r="N47" s="19">
        <f t="shared" si="3"/>
        <v>3.0678666666666667</v>
      </c>
    </row>
    <row r="48" spans="1:14" ht="21" customHeight="1" x14ac:dyDescent="0.25">
      <c r="A48" s="3">
        <v>42</v>
      </c>
      <c r="B48" s="11" t="s">
        <v>54</v>
      </c>
      <c r="C48" s="4">
        <v>250</v>
      </c>
      <c r="D48" s="13" t="s">
        <v>53</v>
      </c>
      <c r="E48" s="17">
        <v>10.1</v>
      </c>
      <c r="F48" s="17">
        <v>4.8</v>
      </c>
      <c r="G48" s="17">
        <v>12.4</v>
      </c>
      <c r="H48" s="18">
        <f t="shared" si="4"/>
        <v>5.9823399999999998</v>
      </c>
      <c r="I48" s="9">
        <f t="shared" si="6"/>
        <v>2.3929360000000002</v>
      </c>
      <c r="J48" s="17">
        <v>10</v>
      </c>
      <c r="K48" s="17">
        <v>8.6</v>
      </c>
      <c r="L48" s="17">
        <v>5.5</v>
      </c>
      <c r="M48" s="18">
        <f t="shared" si="1"/>
        <v>5.2811133333333329</v>
      </c>
      <c r="N48" s="19">
        <f t="shared" si="3"/>
        <v>2.1124453333333331</v>
      </c>
    </row>
    <row r="49" spans="1:14" ht="15.75" customHeight="1" x14ac:dyDescent="0.25">
      <c r="A49" s="3">
        <v>43</v>
      </c>
      <c r="B49" s="11" t="s">
        <v>55</v>
      </c>
      <c r="C49" s="4">
        <v>160</v>
      </c>
      <c r="D49" s="13" t="s">
        <v>16</v>
      </c>
      <c r="E49" s="17">
        <v>8.6</v>
      </c>
      <c r="F49" s="17">
        <v>36.1</v>
      </c>
      <c r="G49" s="17">
        <v>33.700000000000003</v>
      </c>
      <c r="H49" s="18">
        <f t="shared" si="4"/>
        <v>17.180053333333333</v>
      </c>
      <c r="I49" s="9">
        <f t="shared" si="6"/>
        <v>10.737533333333333</v>
      </c>
      <c r="J49" s="17">
        <v>16</v>
      </c>
      <c r="K49" s="17">
        <v>42</v>
      </c>
      <c r="L49" s="17">
        <v>28.7</v>
      </c>
      <c r="M49" s="18">
        <f t="shared" si="1"/>
        <v>18.998860000000001</v>
      </c>
      <c r="N49" s="19">
        <f t="shared" si="3"/>
        <v>11.874287499999999</v>
      </c>
    </row>
    <row r="50" spans="1:14" ht="52.5" customHeight="1" x14ac:dyDescent="0.25">
      <c r="A50" s="7">
        <v>44</v>
      </c>
      <c r="B50" s="11" t="s">
        <v>56</v>
      </c>
      <c r="C50" s="4">
        <v>250</v>
      </c>
      <c r="D50" s="13" t="s">
        <v>90</v>
      </c>
      <c r="E50" s="17">
        <v>61.5</v>
      </c>
      <c r="F50" s="17">
        <v>37.6</v>
      </c>
      <c r="G50" s="17">
        <v>61.5</v>
      </c>
      <c r="H50" s="18">
        <f t="shared" si="4"/>
        <v>35.192813333333334</v>
      </c>
      <c r="I50" s="9">
        <f t="shared" si="6"/>
        <v>14.077125333333335</v>
      </c>
      <c r="J50" s="17">
        <v>45</v>
      </c>
      <c r="K50" s="17">
        <v>22.2</v>
      </c>
      <c r="L50" s="17">
        <v>68.5</v>
      </c>
      <c r="M50" s="18">
        <f t="shared" si="1"/>
        <v>29.736393333333325</v>
      </c>
      <c r="N50" s="19">
        <f t="shared" si="3"/>
        <v>11.89455733333333</v>
      </c>
    </row>
    <row r="51" spans="1:14" x14ac:dyDescent="0.25">
      <c r="A51" s="3">
        <v>45</v>
      </c>
      <c r="B51" s="11" t="s">
        <v>57</v>
      </c>
      <c r="C51" s="4">
        <v>160</v>
      </c>
      <c r="D51" s="13" t="s">
        <v>16</v>
      </c>
      <c r="E51" s="17">
        <v>15.9</v>
      </c>
      <c r="F51" s="17">
        <v>18.600000000000001</v>
      </c>
      <c r="G51" s="17">
        <v>21.1</v>
      </c>
      <c r="H51" s="18">
        <f t="shared" si="4"/>
        <v>12.183813333333335</v>
      </c>
      <c r="I51" s="9">
        <f t="shared" si="6"/>
        <v>7.614883333333335</v>
      </c>
      <c r="J51" s="17">
        <v>41.9</v>
      </c>
      <c r="K51" s="17">
        <v>23</v>
      </c>
      <c r="L51" s="17">
        <v>33</v>
      </c>
      <c r="M51" s="18">
        <f t="shared" si="1"/>
        <v>21.453153333333333</v>
      </c>
      <c r="N51" s="19">
        <f t="shared" si="3"/>
        <v>13.408220833333335</v>
      </c>
    </row>
    <row r="52" spans="1:14" ht="15" customHeight="1" x14ac:dyDescent="0.25">
      <c r="A52" s="3">
        <v>46</v>
      </c>
      <c r="B52" s="11" t="s">
        <v>58</v>
      </c>
      <c r="C52" s="4">
        <v>250</v>
      </c>
      <c r="D52" s="13" t="s">
        <v>16</v>
      </c>
      <c r="E52" s="17">
        <v>21.8</v>
      </c>
      <c r="F52" s="17">
        <v>25.6</v>
      </c>
      <c r="G52" s="17">
        <v>44.6</v>
      </c>
      <c r="H52" s="18">
        <f t="shared" si="4"/>
        <v>20.160266666666669</v>
      </c>
      <c r="I52" s="9">
        <f t="shared" si="6"/>
        <v>8.0641066666666674</v>
      </c>
      <c r="J52" s="17">
        <v>6.9</v>
      </c>
      <c r="K52" s="17">
        <v>15</v>
      </c>
      <c r="L52" s="17">
        <v>8.6</v>
      </c>
      <c r="M52" s="18">
        <f t="shared" si="1"/>
        <v>6.6835666666666667</v>
      </c>
      <c r="N52" s="19">
        <f t="shared" si="3"/>
        <v>2.6734266666666664</v>
      </c>
    </row>
    <row r="53" spans="1:14" ht="15.75" customHeight="1" x14ac:dyDescent="0.25">
      <c r="A53" s="3">
        <v>47</v>
      </c>
      <c r="B53" s="11" t="s">
        <v>59</v>
      </c>
      <c r="C53" s="4">
        <v>250</v>
      </c>
      <c r="D53" s="13" t="s">
        <v>16</v>
      </c>
      <c r="E53" s="17">
        <v>57.8</v>
      </c>
      <c r="F53" s="17">
        <v>40.6</v>
      </c>
      <c r="G53" s="17">
        <v>43.5</v>
      </c>
      <c r="H53" s="18">
        <f t="shared" si="4"/>
        <v>31.095020000000002</v>
      </c>
      <c r="I53" s="9">
        <f t="shared" si="6"/>
        <v>12.438008</v>
      </c>
      <c r="J53" s="17">
        <v>39</v>
      </c>
      <c r="K53" s="17">
        <v>19</v>
      </c>
      <c r="L53" s="17">
        <v>38</v>
      </c>
      <c r="M53" s="18">
        <f t="shared" si="1"/>
        <v>21.036799999999999</v>
      </c>
      <c r="N53" s="19">
        <f t="shared" si="3"/>
        <v>8.4147199999999991</v>
      </c>
    </row>
    <row r="54" spans="1:14" ht="43.5" customHeight="1" x14ac:dyDescent="0.25">
      <c r="A54" s="7">
        <v>48</v>
      </c>
      <c r="B54" s="11" t="s">
        <v>60</v>
      </c>
      <c r="C54" s="4">
        <v>160</v>
      </c>
      <c r="D54" s="13" t="s">
        <v>92</v>
      </c>
      <c r="E54" s="17">
        <v>27.9</v>
      </c>
      <c r="F54" s="17">
        <v>23.4</v>
      </c>
      <c r="G54" s="17">
        <v>45.2</v>
      </c>
      <c r="H54" s="18">
        <f t="shared" si="4"/>
        <v>21.146366666666665</v>
      </c>
      <c r="I54" s="9">
        <f t="shared" si="6"/>
        <v>13.216479166666668</v>
      </c>
      <c r="J54" s="17">
        <v>19</v>
      </c>
      <c r="K54" s="17">
        <v>17.7</v>
      </c>
      <c r="L54" s="17">
        <v>28.8</v>
      </c>
      <c r="M54" s="18">
        <f t="shared" si="1"/>
        <v>14.353233333333334</v>
      </c>
      <c r="N54" s="19">
        <f t="shared" si="3"/>
        <v>8.9707708333333329</v>
      </c>
    </row>
    <row r="55" spans="1:14" ht="62.25" customHeight="1" x14ac:dyDescent="0.25">
      <c r="A55" s="7">
        <v>49</v>
      </c>
      <c r="B55" s="11" t="s">
        <v>61</v>
      </c>
      <c r="C55" s="4">
        <v>250</v>
      </c>
      <c r="D55" s="13" t="s">
        <v>91</v>
      </c>
      <c r="E55" s="17">
        <v>26.1</v>
      </c>
      <c r="F55" s="17">
        <v>39.1</v>
      </c>
      <c r="G55" s="17">
        <v>13.2</v>
      </c>
      <c r="H55" s="18">
        <f t="shared" si="4"/>
        <v>17.180053333333333</v>
      </c>
      <c r="I55" s="9">
        <f t="shared" si="6"/>
        <v>6.8720213333333335</v>
      </c>
      <c r="J55" s="17">
        <v>44.7</v>
      </c>
      <c r="K55" s="17">
        <v>48</v>
      </c>
      <c r="L55" s="17">
        <v>37.799999999999997</v>
      </c>
      <c r="M55" s="18">
        <f t="shared" si="1"/>
        <v>28.596900000000002</v>
      </c>
      <c r="N55" s="19">
        <f t="shared" si="3"/>
        <v>11.43876</v>
      </c>
    </row>
    <row r="56" spans="1:14" ht="15" customHeight="1" x14ac:dyDescent="0.25">
      <c r="A56" s="3">
        <v>50</v>
      </c>
      <c r="B56" s="11" t="s">
        <v>62</v>
      </c>
      <c r="C56" s="4">
        <v>100</v>
      </c>
      <c r="D56" s="13" t="s">
        <v>16</v>
      </c>
      <c r="E56" s="17">
        <v>0.6</v>
      </c>
      <c r="F56" s="17">
        <v>10.199999999999999</v>
      </c>
      <c r="G56" s="17">
        <v>0</v>
      </c>
      <c r="H56" s="18">
        <f t="shared" si="4"/>
        <v>2.3666399999999999</v>
      </c>
      <c r="I56" s="9">
        <f t="shared" si="6"/>
        <v>2.3666399999999999</v>
      </c>
      <c r="J56" s="17">
        <v>1.5</v>
      </c>
      <c r="K56" s="17">
        <v>0</v>
      </c>
      <c r="L56" s="17">
        <v>0.5</v>
      </c>
      <c r="M56" s="18">
        <f t="shared" si="1"/>
        <v>0.43826666666666658</v>
      </c>
      <c r="N56" s="19">
        <f t="shared" si="3"/>
        <v>0.43826666666666658</v>
      </c>
    </row>
    <row r="57" spans="1:14" ht="15.75" customHeight="1" x14ac:dyDescent="0.25">
      <c r="A57" s="3">
        <v>51</v>
      </c>
      <c r="B57" s="11" t="s">
        <v>63</v>
      </c>
      <c r="C57" s="4">
        <v>160</v>
      </c>
      <c r="D57" s="13" t="s">
        <v>86</v>
      </c>
      <c r="E57" s="17">
        <v>10.1</v>
      </c>
      <c r="F57" s="17">
        <v>19.2</v>
      </c>
      <c r="G57" s="17">
        <v>10.7</v>
      </c>
      <c r="H57" s="18">
        <f t="shared" si="4"/>
        <v>8.7653333333333343</v>
      </c>
      <c r="I57" s="9">
        <f t="shared" si="6"/>
        <v>5.4783333333333335</v>
      </c>
      <c r="J57" s="17">
        <v>7.5</v>
      </c>
      <c r="K57" s="17">
        <v>14</v>
      </c>
      <c r="L57" s="17">
        <v>7.5</v>
      </c>
      <c r="M57" s="18">
        <f t="shared" si="1"/>
        <v>6.3548666666666662</v>
      </c>
      <c r="N57" s="19">
        <f t="shared" si="3"/>
        <v>3.9717916666666664</v>
      </c>
    </row>
    <row r="58" spans="1:14" ht="15" customHeight="1" x14ac:dyDescent="0.25">
      <c r="A58" s="3">
        <v>52</v>
      </c>
      <c r="B58" s="11" t="s">
        <v>64</v>
      </c>
      <c r="C58" s="4">
        <v>160</v>
      </c>
      <c r="D58" s="13" t="s">
        <v>65</v>
      </c>
      <c r="E58" s="17">
        <v>3.8</v>
      </c>
      <c r="F58" s="17">
        <v>0</v>
      </c>
      <c r="G58" s="17">
        <v>3.3</v>
      </c>
      <c r="H58" s="18">
        <f t="shared" si="4"/>
        <v>1.5558466666666666</v>
      </c>
      <c r="I58" s="9">
        <f t="shared" si="6"/>
        <v>0.97240416666666651</v>
      </c>
      <c r="J58" s="17">
        <v>0.3</v>
      </c>
      <c r="K58" s="17">
        <v>0</v>
      </c>
      <c r="L58" s="17">
        <v>6</v>
      </c>
      <c r="M58" s="18">
        <f t="shared" si="1"/>
        <v>1.3805400000000001</v>
      </c>
      <c r="N58" s="19">
        <f t="shared" si="3"/>
        <v>0.86283750000000003</v>
      </c>
    </row>
    <row r="59" spans="1:14" ht="15.75" customHeight="1" x14ac:dyDescent="0.25">
      <c r="A59" s="3">
        <v>53</v>
      </c>
      <c r="B59" s="11" t="s">
        <v>66</v>
      </c>
      <c r="C59" s="4">
        <v>160</v>
      </c>
      <c r="D59" s="13" t="s">
        <v>16</v>
      </c>
      <c r="E59" s="17">
        <v>15.7</v>
      </c>
      <c r="F59" s="17">
        <v>19.899999999999999</v>
      </c>
      <c r="G59" s="17">
        <v>23.4</v>
      </c>
      <c r="H59" s="18">
        <f>(E59+F59+G59)/3*0.38*1.73</f>
        <v>12.928866666666666</v>
      </c>
      <c r="I59" s="9">
        <f>H59/C59*100</f>
        <v>8.0805416666666652</v>
      </c>
      <c r="J59" s="17">
        <v>27</v>
      </c>
      <c r="K59" s="17">
        <v>33</v>
      </c>
      <c r="L59" s="17">
        <v>39</v>
      </c>
      <c r="M59" s="18">
        <f>(J59+K59+L59)/3*0.38*1.73</f>
        <v>21.694200000000002</v>
      </c>
      <c r="N59" s="19">
        <f>(M59/C59)*100</f>
        <v>13.558875</v>
      </c>
    </row>
    <row r="60" spans="1:14" ht="15.75" customHeight="1" x14ac:dyDescent="0.25">
      <c r="A60" s="3">
        <v>54</v>
      </c>
      <c r="B60" s="11" t="s">
        <v>67</v>
      </c>
      <c r="C60" s="4">
        <v>160</v>
      </c>
      <c r="D60" s="13" t="s">
        <v>16</v>
      </c>
      <c r="E60" s="17">
        <v>2.8</v>
      </c>
      <c r="F60" s="17">
        <v>6.7</v>
      </c>
      <c r="G60" s="17">
        <v>6.1</v>
      </c>
      <c r="H60" s="18">
        <f t="shared" si="4"/>
        <v>3.4184800000000002</v>
      </c>
      <c r="I60" s="9">
        <f t="shared" si="6"/>
        <v>2.1365500000000002</v>
      </c>
      <c r="J60" s="17">
        <v>9.3000000000000007</v>
      </c>
      <c r="K60" s="17">
        <v>0</v>
      </c>
      <c r="L60" s="17">
        <v>4.5</v>
      </c>
      <c r="M60" s="18">
        <f t="shared" si="1"/>
        <v>3.0240400000000003</v>
      </c>
      <c r="N60" s="19">
        <f t="shared" si="3"/>
        <v>1.8900250000000001</v>
      </c>
    </row>
    <row r="61" spans="1:14" x14ac:dyDescent="0.25">
      <c r="A61" s="3">
        <v>55</v>
      </c>
      <c r="B61" s="11" t="s">
        <v>68</v>
      </c>
      <c r="C61" s="7">
        <v>160</v>
      </c>
      <c r="D61" s="13" t="s">
        <v>14</v>
      </c>
      <c r="E61" s="17">
        <v>37.5</v>
      </c>
      <c r="F61" s="17">
        <v>27.1</v>
      </c>
      <c r="G61" s="17">
        <v>14.5</v>
      </c>
      <c r="H61" s="18">
        <f t="shared" si="4"/>
        <v>17.333446666666664</v>
      </c>
      <c r="I61" s="9">
        <f t="shared" si="6"/>
        <v>10.833404166666664</v>
      </c>
      <c r="J61" s="17">
        <v>0</v>
      </c>
      <c r="K61" s="17">
        <v>0</v>
      </c>
      <c r="L61" s="17">
        <v>0</v>
      </c>
      <c r="M61" s="18">
        <f t="shared" si="1"/>
        <v>0</v>
      </c>
      <c r="N61" s="19">
        <f t="shared" si="3"/>
        <v>0</v>
      </c>
    </row>
    <row r="62" spans="1:14" ht="15.75" customHeight="1" x14ac:dyDescent="0.25">
      <c r="A62" s="6">
        <v>56</v>
      </c>
      <c r="B62" s="11" t="s">
        <v>107</v>
      </c>
      <c r="C62" s="7">
        <v>100</v>
      </c>
      <c r="D62" s="13" t="s">
        <v>14</v>
      </c>
      <c r="E62" s="17">
        <v>1.2</v>
      </c>
      <c r="F62" s="17">
        <v>1.4</v>
      </c>
      <c r="G62" s="17">
        <v>1.7</v>
      </c>
      <c r="H62" s="18">
        <f t="shared" si="4"/>
        <v>0.9422733333333333</v>
      </c>
      <c r="I62" s="9">
        <f t="shared" si="6"/>
        <v>0.94227333333333319</v>
      </c>
      <c r="J62" s="17">
        <v>0</v>
      </c>
      <c r="K62" s="17">
        <v>0</v>
      </c>
      <c r="L62" s="17">
        <v>0</v>
      </c>
      <c r="M62" s="18">
        <f t="shared" si="1"/>
        <v>0</v>
      </c>
      <c r="N62" s="19">
        <f t="shared" si="3"/>
        <v>0</v>
      </c>
    </row>
    <row r="63" spans="1:14" x14ac:dyDescent="0.25">
      <c r="A63" s="6">
        <v>57</v>
      </c>
      <c r="B63" s="11" t="s">
        <v>69</v>
      </c>
      <c r="C63" s="8">
        <v>400</v>
      </c>
      <c r="D63" s="13" t="s">
        <v>70</v>
      </c>
      <c r="E63" s="17">
        <v>4.7</v>
      </c>
      <c r="F63" s="17">
        <v>6.6</v>
      </c>
      <c r="G63" s="17">
        <v>4.4000000000000004</v>
      </c>
      <c r="H63" s="18">
        <f t="shared" si="4"/>
        <v>3.4403933333333336</v>
      </c>
      <c r="I63" s="9">
        <f t="shared" si="6"/>
        <v>0.86009833333333341</v>
      </c>
      <c r="J63" s="17">
        <v>43</v>
      </c>
      <c r="K63" s="17">
        <v>25.5</v>
      </c>
      <c r="L63" s="17">
        <v>19</v>
      </c>
      <c r="M63" s="18">
        <f t="shared" si="1"/>
        <v>19.174166666666668</v>
      </c>
      <c r="N63" s="19">
        <f t="shared" si="3"/>
        <v>4.793541666666667</v>
      </c>
    </row>
    <row r="64" spans="1:14" x14ac:dyDescent="0.25">
      <c r="A64" s="6">
        <v>58</v>
      </c>
      <c r="B64" s="11" t="s">
        <v>81</v>
      </c>
      <c r="C64" s="8">
        <v>250</v>
      </c>
      <c r="D64" s="13" t="s">
        <v>72</v>
      </c>
      <c r="E64" s="17">
        <v>72.3</v>
      </c>
      <c r="F64" s="17">
        <v>76.8</v>
      </c>
      <c r="G64" s="17">
        <v>68.099999999999994</v>
      </c>
      <c r="H64" s="18">
        <f t="shared" si="4"/>
        <v>47.595759999999991</v>
      </c>
      <c r="I64" s="9">
        <f>H64/C64*100</f>
        <v>19.038303999999997</v>
      </c>
      <c r="J64" s="17">
        <v>0</v>
      </c>
      <c r="K64" s="17">
        <v>0</v>
      </c>
      <c r="L64" s="17">
        <v>0</v>
      </c>
      <c r="M64" s="18">
        <f>(J64+K64+L64)/3*0.38*1.73</f>
        <v>0</v>
      </c>
      <c r="N64" s="19">
        <f t="shared" ref="N64:N68" si="7">(M64/C64)*100</f>
        <v>0</v>
      </c>
    </row>
    <row r="65" spans="1:14" x14ac:dyDescent="0.25">
      <c r="A65" s="6">
        <v>59</v>
      </c>
      <c r="B65" s="11" t="s">
        <v>80</v>
      </c>
      <c r="C65" s="8">
        <v>63</v>
      </c>
      <c r="D65" s="13" t="s">
        <v>73</v>
      </c>
      <c r="E65" s="17">
        <v>3.1</v>
      </c>
      <c r="F65" s="17">
        <v>3.7</v>
      </c>
      <c r="G65" s="17">
        <v>3.2</v>
      </c>
      <c r="H65" s="18">
        <f t="shared" si="4"/>
        <v>2.1913333333333336</v>
      </c>
      <c r="I65" s="9">
        <f>H65/C65*100</f>
        <v>3.4783068783068782</v>
      </c>
      <c r="J65" s="17">
        <v>0</v>
      </c>
      <c r="K65" s="17">
        <v>0</v>
      </c>
      <c r="L65" s="17">
        <v>0</v>
      </c>
      <c r="M65" s="18">
        <f>(J65+K65+L65)/3*0.38*1.73</f>
        <v>0</v>
      </c>
      <c r="N65" s="19">
        <f t="shared" si="7"/>
        <v>0</v>
      </c>
    </row>
    <row r="66" spans="1:14" x14ac:dyDescent="0.25">
      <c r="A66" s="6">
        <v>60</v>
      </c>
      <c r="B66" s="11" t="s">
        <v>74</v>
      </c>
      <c r="C66" s="8">
        <v>25</v>
      </c>
      <c r="D66" s="13" t="s">
        <v>72</v>
      </c>
      <c r="E66" s="17">
        <v>0</v>
      </c>
      <c r="F66" s="17">
        <v>0</v>
      </c>
      <c r="G66" s="17">
        <v>0</v>
      </c>
      <c r="H66" s="18">
        <f t="shared" si="4"/>
        <v>0</v>
      </c>
      <c r="I66" s="9">
        <v>0</v>
      </c>
      <c r="J66" s="17">
        <v>0</v>
      </c>
      <c r="K66" s="17">
        <v>0</v>
      </c>
      <c r="L66" s="17">
        <v>0</v>
      </c>
      <c r="M66" s="18">
        <f>(J66+K66+L66)/3*0.38*1.73</f>
        <v>0</v>
      </c>
      <c r="N66" s="19">
        <f t="shared" si="7"/>
        <v>0</v>
      </c>
    </row>
    <row r="67" spans="1:14" x14ac:dyDescent="0.25">
      <c r="A67" s="20">
        <v>61</v>
      </c>
      <c r="B67" s="21" t="s">
        <v>87</v>
      </c>
      <c r="C67" s="8">
        <v>10</v>
      </c>
      <c r="D67" s="22" t="s">
        <v>88</v>
      </c>
      <c r="E67" s="23">
        <v>16.7</v>
      </c>
      <c r="F67" s="23"/>
      <c r="G67" s="23"/>
      <c r="H67" s="24">
        <f>(E67+F67+G67)/3*0.38*1.73</f>
        <v>3.6595266666666664</v>
      </c>
      <c r="I67" s="19">
        <f>(H67/C67)*100</f>
        <v>36.595266666666667</v>
      </c>
      <c r="J67" s="23">
        <v>20</v>
      </c>
      <c r="K67" s="23"/>
      <c r="L67" s="23"/>
      <c r="M67" s="24">
        <f>(J67+K67+L67)/3*0.38*1.73</f>
        <v>4.3826666666666672</v>
      </c>
      <c r="N67" s="19">
        <f t="shared" si="7"/>
        <v>43.826666666666668</v>
      </c>
    </row>
    <row r="68" spans="1:14" x14ac:dyDescent="0.25">
      <c r="A68" s="20">
        <v>62</v>
      </c>
      <c r="B68" s="25" t="s">
        <v>89</v>
      </c>
      <c r="C68" s="8">
        <v>630</v>
      </c>
      <c r="D68" s="13" t="s">
        <v>16</v>
      </c>
      <c r="E68" s="17">
        <v>1.3</v>
      </c>
      <c r="F68" s="17">
        <v>1.5</v>
      </c>
      <c r="G68" s="17">
        <v>1.4</v>
      </c>
      <c r="H68" s="26">
        <f>(E68+F68+G68)/3*0.38*1.73</f>
        <v>0.92035999999999984</v>
      </c>
      <c r="I68" s="26">
        <f>(H68/C68)*100</f>
        <v>0.14608888888888888</v>
      </c>
      <c r="J68" s="17">
        <v>0</v>
      </c>
      <c r="K68" s="17">
        <v>0</v>
      </c>
      <c r="L68" s="17">
        <v>4</v>
      </c>
      <c r="M68" s="26">
        <f>(J68+K68+L68)/3*0.38*1.73</f>
        <v>0.87653333333333316</v>
      </c>
      <c r="N68" s="26">
        <f t="shared" si="7"/>
        <v>0.13913227513227511</v>
      </c>
    </row>
  </sheetData>
  <mergeCells count="17">
    <mergeCell ref="J3:N3"/>
    <mergeCell ref="J4:L4"/>
    <mergeCell ref="M4:M5"/>
    <mergeCell ref="N4:N5"/>
    <mergeCell ref="J1:N2"/>
    <mergeCell ref="A1:I2"/>
    <mergeCell ref="B9:B10"/>
    <mergeCell ref="A9:A10"/>
    <mergeCell ref="E3:I3"/>
    <mergeCell ref="E4:G4"/>
    <mergeCell ref="H4:H5"/>
    <mergeCell ref="I4:I5"/>
    <mergeCell ref="D3:D5"/>
    <mergeCell ref="C3:C5"/>
    <mergeCell ref="B3:B5"/>
    <mergeCell ref="A3:A5"/>
    <mergeCell ref="D9:D10"/>
  </mergeCells>
  <pageMargins left="0.27559055118110237" right="0.31496062992125984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2025-01-23T09:00:22Z</cp:lastPrinted>
  <dcterms:created xsi:type="dcterms:W3CDTF">2012-08-20T11:12:04Z</dcterms:created>
  <dcterms:modified xsi:type="dcterms:W3CDTF">2025-06-26T11:26:19Z</dcterms:modified>
</cp:coreProperties>
</file>